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873F6292-CF18-4501-BA5E-890A907EAAF7}" xr6:coauthVersionLast="47" xr6:coauthVersionMax="47" xr10:uidLastSave="{00000000-0000-0000-0000-000000000000}"/>
  <bookViews>
    <workbookView xWindow="-120" yWindow="-16320" windowWidth="29040" windowHeight="1584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F20" i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<sst xmlns="http://schemas.openxmlformats.org/spreadsheetml/2006/main" count="86" uniqueCount="37">
  <si>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</si>
  <si>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</si>
  <si>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</si>
  <si>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</si>
  <si>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</si>
  <si>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</si>
  <si>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</si>
  <si>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</si>
  <si>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</si>
  <si>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</si>
  <si>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</si>
  <si>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</si>
  <si>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</si>
  <si>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</si>
  <si>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</si>
  <si>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</si>
  <si>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</si>
  <si>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</si>
  <si>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</si>
  <si>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</si>
  <si>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</si>
  <si>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</si>
  <si>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</si>
  <si>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</si>
  <si>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</si>
  <si>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</si>
  <si>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</si>
  <si>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</si>
  <si>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</si>
  <si>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</si>
  <si>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Doprava materiálu</t>
  </si>
  <si>
    <t>PD vč. územního souhlasu, kolaudačního souhlasu, sml. Budoucí o VB</t>
  </si>
  <si>
    <t>SNK</t>
  </si>
  <si>
    <t>1 - Brno</t>
  </si>
  <si>
    <t>Katergorie 1 - Plánované stavby</t>
  </si>
  <si>
    <t>Kategorie 1 - SNK</t>
  </si>
  <si>
    <t>Kategorie 1 - Běžné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</si>
</sst>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3" sqref="E23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33</v>
      </c>
      <c r="D3" s="2"/>
      <c r="E3" s="2"/>
    </row>
    <row r="4" spans="2:9" ht="15.6" x14ac:dyDescent="0.3">
      <c r="B4" s="1" t="s">
        <v>6</v>
      </c>
      <c r="C4" s="31" t="s">
        <v>34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2088534.9230783999</v>
      </c>
      <c r="F9" s="23">
        <f>E9+(E9*$C$6)</f>
        <v>2088534.9230783999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3111436.2984480001</v>
      </c>
      <c r="F10" s="22">
        <f t="shared" ref="F10:F14" si="1">E10+(E10*$C$6)</f>
        <v>3111436.2984480001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3044667.279168</v>
      </c>
      <c r="F11" s="22">
        <f t="shared" si="1"/>
        <v>3044667.279168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109501.19161919999</v>
      </c>
      <c r="F12" s="22">
        <f t="shared" si="1"/>
        <v>109501.19161919999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1322026.5817439999</v>
      </c>
      <c r="F13" s="22">
        <f t="shared" si="1"/>
        <v>1322026.5817439999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628964.16161760001</v>
      </c>
      <c r="F14" s="22">
        <f t="shared" si="1"/>
        <v>628964.16161760001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1326032.7229007999</v>
      </c>
      <c r="F15" s="22">
        <f t="shared" ref="F15:F20" si="2">E15+(E15*$C$6)</f>
        <v>1326032.7229007999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316485.15138719993</v>
      </c>
      <c r="F16" s="22">
        <f t="shared" si="2"/>
        <v>316485.15138719993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535487.53462559986</v>
      </c>
      <c r="F17" s="22">
        <f t="shared" si="2"/>
        <v>535487.53462559986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834612.74099999992</v>
      </c>
      <c r="F18" s="22">
        <f t="shared" si="2"/>
        <v>834612.74099999992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36602.339527157055</v>
      </c>
      <c r="F19" s="22">
        <f t="shared" si="2"/>
        <v>36602.339527157055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13353803.855999999</v>
      </c>
      <c r="F20" s="57">
        <f t="shared" si="2"/>
        <v>13353803.855999999</v>
      </c>
      <c r="H20" s="17"/>
      <c r="I20" s="18"/>
    </row>
    <row r="21" spans="1:16" x14ac:dyDescent="0.3">
      <c r="E21" s="66"/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Q5pOVtxXJe5hyvry6VLKRLPS3p7klDr5j1Yw4mY5M/dlszq8xsuc5YRMj8RYeFrY1Vf9DbAsaBCKLdZUs8oRfA==" saltValue="NFtrNB04zA5uwVYyyGR6z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6" sqref="E26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33</v>
      </c>
      <c r="D3" s="2"/>
      <c r="E3" s="2"/>
      <c r="F3" s="18"/>
    </row>
    <row r="4" spans="2:7" ht="15.6" x14ac:dyDescent="0.3">
      <c r="B4" s="1" t="s">
        <v>6</v>
      </c>
      <c r="C4" s="31" t="s">
        <v>36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1165447.6672222079</v>
      </c>
      <c r="F9" s="23">
        <f>E9+(E9*$C$6)</f>
        <v>1165447.6672222079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187749.09482342398</v>
      </c>
      <c r="F10" s="22">
        <f t="shared" ref="F10:F14" si="1">E10+(E10*$C$6)</f>
        <v>187749.09482342398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710833.55746291194</v>
      </c>
      <c r="F11" s="22">
        <f t="shared" si="1"/>
        <v>710833.55746291194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160409.34261331198</v>
      </c>
      <c r="F12" s="22">
        <f t="shared" si="1"/>
        <v>160409.34261331198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42340.324219199996</v>
      </c>
      <c r="F13" s="22">
        <f t="shared" si="1"/>
        <v>42340.324219199996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47377.00187866998</v>
      </c>
      <c r="F14" s="22">
        <f t="shared" si="1"/>
        <v>47377.00187866998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4838.8941964799997</v>
      </c>
      <c r="F15" s="22">
        <f t="shared" ref="F15:F20" si="2">E15+(E15*$C$6)</f>
        <v>4838.8941964799997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46695.328996031996</v>
      </c>
      <c r="F16" s="22">
        <f t="shared" si="2"/>
        <v>46695.328996031996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127.19608800866725</v>
      </c>
      <c r="F17" s="22">
        <f t="shared" si="2"/>
        <v>127.19608800866725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46937.273705855994</v>
      </c>
      <c r="F18" s="22">
        <f t="shared" si="2"/>
        <v>46937.273705855994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6774.451875071999</v>
      </c>
      <c r="F19" s="22">
        <f t="shared" si="2"/>
        <v>6774.451875071999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2419447.0982399997</v>
      </c>
      <c r="F20" s="57">
        <f t="shared" si="2"/>
        <v>2419447.0982399997</v>
      </c>
      <c r="G20" s="18"/>
    </row>
    <row r="21" spans="2:10" x14ac:dyDescent="0.3">
      <c r="E21" s="66"/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67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dnTs2LxzESntqX4mEhkUVGgoiT0Sj0U1h6XwCaOJlWkVY2oVhXZi3ekkg/BphwK60LTunqOI6Ig6+6W4/w1xyg==" saltValue="oaE1KilTKJUZbmGdEfCvIw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F24" sqref="F24"/>
    </sheetView>
  </sheetViews>
  <sheetFormatPr defaultColWidth="9.109375" defaultRowHeight="15.6" x14ac:dyDescent="0.3"/>
  <cols>
    <col min="1" max="1" width="5.44140625" style="36" customWidth="1"/>
    <col min="2" max="2" width="97.109375" style="36" customWidth="1"/>
    <col min="3" max="3" width="18.109375" style="36" customWidth="1"/>
    <col min="4" max="4" width="23.44140625" style="36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33</v>
      </c>
      <c r="D3" s="2"/>
      <c r="E3" s="2"/>
      <c r="F3" s="18"/>
    </row>
    <row r="4" spans="2:6" ht="15" customHeight="1" x14ac:dyDescent="0.3">
      <c r="B4" s="1" t="s">
        <v>6</v>
      </c>
      <c r="C4" s="31" t="s">
        <v>35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690336.93453983997</v>
      </c>
      <c r="F9" s="23">
        <f>E9+(E9*$C$6)</f>
        <v>690336.93453983997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803520.08310974401</v>
      </c>
      <c r="F10" s="22">
        <f t="shared" ref="F10:F21" si="1">E10+(E10*$C$6)</f>
        <v>803520.08310974401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397345.09604328003</v>
      </c>
      <c r="F11" s="22">
        <f t="shared" si="1"/>
        <v>397345.09604328003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65822.823991008001</v>
      </c>
      <c r="F12" s="22">
        <f t="shared" si="1"/>
        <v>65822.823991008001</v>
      </c>
    </row>
    <row r="13" spans="2:6" ht="15" customHeight="1" x14ac:dyDescent="0.3">
      <c r="B13" s="12" t="s">
        <v>30</v>
      </c>
      <c r="C13" s="61">
        <v>5</v>
      </c>
      <c r="D13" s="35">
        <v>1.7999999999999999E-2</v>
      </c>
      <c r="E13" s="19">
        <f t="shared" si="0"/>
        <v>144489.12583392</v>
      </c>
      <c r="F13" s="22">
        <f t="shared" si="1"/>
        <v>144489.12583392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375671.72716819204</v>
      </c>
      <c r="F14" s="22">
        <f t="shared" si="1"/>
        <v>375671.72716819204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382896.18345988798</v>
      </c>
      <c r="F15" s="22">
        <f t="shared" si="1"/>
        <v>382896.18345988798</v>
      </c>
    </row>
    <row r="16" spans="2:6" x14ac:dyDescent="0.3">
      <c r="B16" s="12" t="s">
        <v>31</v>
      </c>
      <c r="C16" s="61">
        <v>5</v>
      </c>
      <c r="D16" s="35">
        <v>0.36299999999999999</v>
      </c>
      <c r="E16" s="19">
        <f t="shared" si="0"/>
        <v>2913864.0376507202</v>
      </c>
      <c r="F16" s="22">
        <f t="shared" si="1"/>
        <v>2913864.0376507202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1420809.7373668801</v>
      </c>
      <c r="F17" s="22">
        <f t="shared" si="1"/>
        <v>1420809.7373668801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121210.322227344</v>
      </c>
      <c r="F18" s="22">
        <f t="shared" si="1"/>
        <v>121210.322227344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402161.40023774398</v>
      </c>
      <c r="F19" s="22">
        <f t="shared" si="1"/>
        <v>402161.40023774398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287372.816936352</v>
      </c>
      <c r="F20" s="22">
        <f t="shared" si="1"/>
        <v>287372.816936352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21673.368875088003</v>
      </c>
      <c r="F21" s="22">
        <f t="shared" si="1"/>
        <v>21673.368875088003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8027173.6574400002</v>
      </c>
      <c r="F22" s="65">
        <f>E22+(E22*$C$6)</f>
        <v>8027173.6574400002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pgP5TwA2x+Wax75BRRDxlm7/V97oh12LBBvxPlVCAbZZFrnZV9nz52Yo660SxQ4WTUXcUN8Z+FuoK2UEO13ovA==" saltValue="5b0G57lF8pgEnKaKyFbSZ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G8" sqref="G8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33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32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13353803.855999999</v>
      </c>
      <c r="D8" s="55">
        <f>'Běžné opravy'!F20</f>
        <v>2419447.0982399997</v>
      </c>
      <c r="E8" s="55">
        <f>SNK!F22</f>
        <v>8027173.6574400002</v>
      </c>
      <c r="F8" s="55">
        <f>SUM(C8:E8)</f>
        <v>23800424.611679997</v>
      </c>
      <c r="G8" s="56">
        <f>F8*2</f>
        <v>47600849.223359995</v>
      </c>
    </row>
    <row r="13" spans="2:8" x14ac:dyDescent="0.3">
      <c r="B13" s="37"/>
    </row>
  </sheetData>
  <sheetProtection algorithmName="SHA-512" hashValue="62owe6z1nLK04rIERb754QMcHahYY5kDfXQS76BHCKwsRvhIwjiQ/vmXDAg6AZtYFrWuyBMzPYL9r3+YEhTVVg==" saltValue="YQBUgQ4DmMuEDe4af0J2Zg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2022-12-14T09:38:44Z</dcterms:modified>
</cp:coreProperties>
</file>